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defaultThemeVersion="166925"/>
  <mc:AlternateContent xmlns:mc="http://schemas.openxmlformats.org/markup-compatibility/2006">
    <mc:Choice Requires="x15">
      <x15ac:absPath xmlns:x15ac="http://schemas.microsoft.com/office/spreadsheetml/2010/11/ac" url="C:\Projekty\OPST - Jáchymov\VZ\ROzpočet\"/>
    </mc:Choice>
  </mc:AlternateContent>
  <xr:revisionPtr revIDLastSave="0" documentId="13_ncr:1_{1E41B379-6E45-4F0C-843D-A18809BCF54C}" xr6:coauthVersionLast="36" xr6:coauthVersionMax="47" xr10:uidLastSave="{00000000-0000-0000-0000-000000000000}"/>
  <bookViews>
    <workbookView xWindow="780" yWindow="780" windowWidth="20868" windowHeight="14232" xr2:uid="{642F2BB3-3B6F-4B93-8560-75AA847E2761}"/>
  </bookViews>
  <sheets>
    <sheet name="IT"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 l="1"/>
  <c r="G23" i="1" s="1"/>
  <c r="F24" i="1"/>
  <c r="G24" i="1"/>
  <c r="F8" i="1"/>
  <c r="G8" i="1" s="1"/>
  <c r="F9" i="1"/>
  <c r="G9" i="1" s="1"/>
  <c r="F10" i="1"/>
  <c r="G10" i="1" s="1"/>
  <c r="F11" i="1"/>
  <c r="G11" i="1" s="1"/>
  <c r="F12" i="1"/>
  <c r="G12" i="1" s="1"/>
  <c r="F13" i="1"/>
  <c r="G13" i="1" s="1"/>
  <c r="F14" i="1"/>
  <c r="G14" i="1" s="1"/>
  <c r="F15" i="1"/>
  <c r="G15" i="1" s="1"/>
  <c r="F16" i="1"/>
  <c r="G16" i="1" s="1"/>
  <c r="F17" i="1"/>
  <c r="G17" i="1" s="1"/>
  <c r="F18" i="1"/>
  <c r="G18" i="1" s="1"/>
  <c r="F19" i="1"/>
  <c r="G19" i="1" s="1"/>
  <c r="F20" i="1"/>
  <c r="G20" i="1" s="1"/>
  <c r="F21" i="1"/>
  <c r="G21" i="1" s="1"/>
  <c r="F22" i="1"/>
  <c r="G22" i="1" s="1"/>
  <c r="F7" i="1"/>
  <c r="G7" i="1" l="1"/>
  <c r="G26" i="1" s="1"/>
  <c r="C32" i="1" s="1"/>
  <c r="F26" i="1"/>
  <c r="C30" i="1" s="1"/>
  <c r="C31" i="1" l="1"/>
</calcChain>
</file>

<file path=xl/sharedStrings.xml><?xml version="1.0" encoding="utf-8"?>
<sst xmlns="http://schemas.openxmlformats.org/spreadsheetml/2006/main" count="47" uniqueCount="46">
  <si>
    <t>Poř.číslo</t>
  </si>
  <si>
    <t>Název</t>
  </si>
  <si>
    <t>Počet ks</t>
  </si>
  <si>
    <t>Ceny bez DPH</t>
  </si>
  <si>
    <t>Cena celkem bez DPH</t>
  </si>
  <si>
    <t>Cena Celkem s DPH</t>
  </si>
  <si>
    <t>CELKEM</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</si>
  <si>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</si>
  <si>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Specifikace</t>
  </si>
  <si>
    <t>Název výrobce a PN produktu (případně jiná specifikace)</t>
  </si>
  <si>
    <t>CENOVÝ ROZPOČET - IT</t>
  </si>
  <si>
    <t>PC žákovské + monitor</t>
  </si>
  <si>
    <t xml:space="preserve">Programovatelná stavebnice </t>
  </si>
  <si>
    <t>Programovatelná stavebnice pro výuku kódování a polytechnickou výchovu. Komplet s díly uložen v přenosném skladovacím boxu.
Obsahuje min.: programovací aplikace (Kompatibilita s Mac, iOS, Android, Windows, Chromebook), 40+ námětů hodin, 10 DC motorků, 5 světelných senzorů, 5 RGB led světel, 5 kol, 5 podvozků, 5 ozubených kol, 20 konstrukčních dílů</t>
  </si>
  <si>
    <t>Stavebnice pro výuků základu kódování</t>
  </si>
  <si>
    <t>Základní vzdělávací sada - stavebnice pro nejmenší studenty, kteří se seznamují s kódováním.
Možnosti sestavit si různé modely robotů pomocí bloků (modulů), které se na sebe snadno napojují a jsou barevně
označeny pro snadnou orientaci. 
Sada obsahuje minimálně:
Hlavní blok (HUB), Senzor vzdálenosti, Sledovač čáry, RGB světlo, 3 x Motor , 3 x Kolo, 6 x Univerzální spojovací díl, Přípravek pro spojování a rozpojování kostek
Software nabízí 3 úrovně programování:
Základní -přímé ovládání robota po jeho sestavení a okamžitou zpětnou vazbu 
Vizuální - programování jednotlivých funkcí pomocí ikonek
Blokové - programování na platformě Scratch
Sada umožňuje napojení na LEGO a další doplňky (STEAM). Lekce s přehlednou metodikou a návodem k použití</t>
  </si>
  <si>
    <t>Stavebnice pro výuků základu kódování (rozšíření)</t>
  </si>
  <si>
    <t>rozšíření základní sady obsahující min: 
Senzor světla, Senzor pohybu, Senzor zrychlení, LED displej, Tlačítko, RGB světlo, 3 x Univerzální spojovací díl, Přípravek pro spojování kostek</t>
  </si>
  <si>
    <t xml:space="preserve"> Multifunkční robot (magnetický) s podporou simulace v programu.</t>
  </si>
  <si>
    <t>Multifunkční robot „vše v jednom“ pro výuku algoritmického myšlení, základy programování a STEAM výuku. Mezi základní funkcionality a „dovednosti“ patří: pohyb, světelné efekty, zvukové efekty, senzory světla, zvuku a barev, nárazníky a dotykové plochy, šplhání, psaní a mazání na magnetické tabuli, Možnost umístění  fixy pro psaní s pomocí robota.Software je dostupný zdarma včetně galerie připravených lekcí. Možnost zapojení začátečníků i pokročilých
studentů. SW disponuje 3 úrovněmi kódování. Pro testování a debugging nebo v případě práce bez fyzického robota lze využívat
simulátor. Projekty lze snadno sdílet přes cloud, který je přímo v aplikaci. Možnost doplňků jako je 3D tisk a LEGO kompatibilita. Dostupnost software na PC, tabletech a mobilních zařízeních.</t>
  </si>
  <si>
    <t>redukce k multifunkčnímu robotu</t>
  </si>
  <si>
    <t>radukce umožňující propojení multifunkčního robota s Lego díly</t>
  </si>
  <si>
    <t>Interaktivní 
dotykový panel 86" na pylonech s křídly</t>
  </si>
  <si>
    <t>Interaktivní 
dotykový panel 75" na mobilním stojanu</t>
  </si>
  <si>
    <t xml:space="preserve">Multifunkční barevná tiskárna </t>
  </si>
  <si>
    <t xml:space="preserve">Nabíjecí kufr pro VR </t>
  </si>
  <si>
    <t>Mobilní kufr pro bezpečné uložení, hromadné nabíjení a transport VR brýlí, uzamykatelný, pojezdová kolečka, teleskopická rukojeť a madla pro snadnou manipulaci, ventilátor řízený termostatem.</t>
  </si>
  <si>
    <t>VR Třída (licence pro učitele)</t>
  </si>
  <si>
    <t xml:space="preserve">Multiplayerové virtuální prostředí, které umožňuje přístup až 32 žákům. Učitel spustí software na počítači/notebooku a má možnost založit virtuální třídu. Následně si učitel vybírá z katalogu 3D obsahu, který zobrazuje ve virtuálním prostředí. Jedná se o 3D modely s animacemi a popisky. 
Pedagog má také možnost upravovat pravomoce jednotlivých žáků (zakazovat nebo povolovat interakce se 3D obsahem, komunikaci nebo pohyb v prostoru). Pedagog má možnost spustit mód testování, kdy studenti musí doplňovat popisky. Pedagog vidí úspěšnost jednotlivých studentů a následně může test vyhodnotit. Pedagog může vidět pohled jednotlivých žáků a případně žáky z virtuálního prostředí i vyhodit. </t>
  </si>
  <si>
    <t>VR Třída (licence pro žáky)</t>
  </si>
  <si>
    <t>Software propojený na základní učitelské prostředí, který
 umožňuje propojení až 32 žáků do jednoho virtuální prostředí, ve kterém se zobrazují objekty, obrázky i animace. Celé prostředí musí mít možnost ovládat učitel. SW musí umožňovat žákům interakci s jednotlivými materiály (např. při zobrazení motoru je možnost ho rozebrat na jednolivé díly, pak jej složit zpět a tuto možnost má jakýkoliv z žáků). Zároveň umí prostředí spustit mód testu, ve kterém se třída rozdělí na jednotlivé podtřídy (jednotlivé žáky) a žáci jsou testováni na konkrétní látku. Systém pak automaticky test vyhodnotí. Učitel má možnost ovládat žákovský SW do té míry, že určuje možnosti interakce žáků s objekty.</t>
  </si>
  <si>
    <t>Cizí jazyky ve VR</t>
  </si>
  <si>
    <t xml:space="preserve">Software vytvořený pro výuku cizích jazyků ve virtuální realitě. Hlavní formou výuky je trénink jednotlivých situací přímo ve virtuální realitě. Mezi funkcionality softwaru patří rozeznávání hlasu a převod do textu, inteligentní návrhy a praktická témata, které může účastník využít v životě. </t>
  </si>
  <si>
    <t>Cestování ve VR</t>
  </si>
  <si>
    <t>Software fungují pouze na VR standalone brýlích, který je napojený na aktuální verzi Google street view. Software má funkci multiplayeru, kdy umožňuje uživatelům cestovat společně ve VR prostředí po celém světě.</t>
  </si>
  <si>
    <t>E-learningový portál</t>
  </si>
  <si>
    <r>
      <t>Dotykový panel, min.40 dotyků</t>
    </r>
    <r>
      <rPr>
        <sz val="9"/>
        <color theme="1"/>
        <rFont val="Verdana Pro Cond Light"/>
        <family val="2"/>
      </rPr>
      <t xml:space="preserve">
Úhlopříčka min. 86“ , Rozlišení min. 3840 x 2160
jas: min. 400nitů, kontrast min 4000:1
Anti-glare/Fingerprint povrch
životnost udávaná výrobcem min. 50 000 hodin
konektory min.: 3  x HDMI, 2x AUDIO, 4x USB 3.0, 1 USB-C
OPS slot, integrovaný počítač s min 8GB RAM a 64GB vnitřní paměti, maximální integrované reproduktory min. 2x20W, spotřeba max. 500W
min.2 dotyková pera v balení
Přídavný WIFI a Bluetooth modul 
</t>
    </r>
    <r>
      <rPr>
        <b/>
        <sz val="9"/>
        <color theme="1"/>
        <rFont val="Verdana Pro Cond Light"/>
        <family val="2"/>
      </rPr>
      <t xml:space="preserve">Pylonový pojezd s křídly pro interaktivní LCD displej </t>
    </r>
    <r>
      <rPr>
        <sz val="9"/>
        <color theme="1"/>
        <rFont val="Verdana Pro Cond Light"/>
        <family val="2"/>
      </rPr>
      <t xml:space="preserve">
pylonové sloupy hliníkových profilů o výšce min.280cm
rozsah vertikálního pohybu tabule min. 100 cm
možnost omezení pohybu tabule stavitelnými pružnými dorazy na požadovaný rozsah
kotvení do stěny a podlahy
rám pro upevnění LCD na pylonový zvedací systém
hliníková odkládací polička
D</t>
    </r>
    <r>
      <rPr>
        <b/>
        <sz val="9"/>
        <color theme="1"/>
        <rFont val="Verdana Pro Cond Light"/>
        <family val="2"/>
      </rPr>
      <t>vě boční křídla keramická křídla, bílá pro popis fixem</t>
    </r>
    <r>
      <rPr>
        <sz val="9"/>
        <color theme="1"/>
        <rFont val="Verdana Pro Cond Light"/>
        <family val="2"/>
      </rPr>
      <t xml:space="preserve">
velikost křídel je přizpůsobená velikosti LCD (při zavření překrývají celou plochu displeje)
Včetně potřebného příslušenství pro montáž a kabeláže pro propojení s učitelským PC.
Včetně montáže a potřebného příslušenství pro montáž.</t>
    </r>
  </si>
  <si>
    <r>
      <rPr>
        <b/>
        <sz val="9"/>
        <color theme="1"/>
        <rFont val="Verdana Pro Cond Light"/>
        <family val="2"/>
      </rPr>
      <t>Dotykový panel, min.40 dotyků</t>
    </r>
    <r>
      <rPr>
        <sz val="9"/>
        <color theme="1"/>
        <rFont val="Verdana Pro Cond Light"/>
        <family val="2"/>
      </rPr>
      <t xml:space="preserve">
Úhlopříčka min. 75“ , Rozlišení min. 3840 x 2160
jas: min. 350nitů, kontrast min 4000:1
Anti-glare/Fingerprint povrch
životnost udávaná výrobcem min. 50 000 hodin
konektory min.: 3  x HDMI, 2x AUDIO, 4x USB 3.0, 1 USB-C
OPS slot, integrovaný počítač s min 8GB RAM a 64GB vnitřní paměti, maximální integrované reproduktory min. 2x20W, spotřeba max. 400W
min.2 dotyková pera v balení
Přídavný WIFI a Bluetooth modul 
</t>
    </r>
    <r>
      <rPr>
        <b/>
        <sz val="9"/>
        <color theme="1"/>
        <rFont val="Verdana Pro Cond Light"/>
        <family val="2"/>
      </rPr>
      <t xml:space="preserve">Pojízdný stojan s elektrickým zdvihem </t>
    </r>
    <r>
      <rPr>
        <sz val="9"/>
        <color theme="1"/>
        <rFont val="Verdana Pro Cond Light"/>
        <family val="2"/>
      </rPr>
      <t>pro interaktivní LCD displej.Motorický zdvih v rozsahu min. 850 mm Stabilní podstavec na kolečkách Dostatečná nosnost pro dodaný displej. Antikolizní systému. Včetně montáže a potřebného příslušenství pro montáž.</t>
    </r>
  </si>
  <si>
    <r>
      <rPr>
        <b/>
        <sz val="9"/>
        <color rgb="FF000000"/>
        <rFont val="Verdana Pro Cond Light"/>
        <family val="2"/>
      </rPr>
      <t xml:space="preserve">Multifunkční barevná tiskárna </t>
    </r>
    <r>
      <rPr>
        <sz val="9"/>
        <color rgb="FF000000"/>
        <rFont val="Verdana Pro Cond Light"/>
        <family val="2"/>
      </rPr>
      <t xml:space="preserve">
Minimální parametry
Funkce: tiskárna, skener, fax a kopírka, Technologie tisku: Laser nebo LED, Formát tiskárny: A3, Rozlišení[DPI]: 1200 x 600, Rychlost tisku A4 20 str./min.
LCD displej, oboustranný tisk, automatický duplexní podavač pro skenování, 2 zásobníky papíru s možností rozšíření, Rozhraní USB, Ethernet. Cena včetně instalace a základního spotřebního materiálu.</t>
    </r>
  </si>
  <si>
    <t>pracoviště žáka
počítač - provedení  SFF Rozměry skříně max (12 x 35 x 38 cm)
operační systém vhodný pro připojení do doménové sítě ve škole
procesor s výkonem 13000 bodů CPU mark dle cpubenchmark.net v době podání nabídky
operační paměť min 8 GB DDR4
disk typu SSD PCIe NVMe min. 256 GB
konektory min.: 4x USB 2.0 Type-A,1x USB 3.2 Gen 2 Type-C, 2x USB 3.2 Gen 1 Type-A, 2x USB 3.2 Gen 2 Type-A
1x kombinovaný konektor sluchátek/mikrofonu, 1x RJ-45 (LAN), 1x HDMI, 2xDP
klávesnice, myš
Monitor 
Typ LCD panelu: IPS nebo VA 
úhlopříčka: min. 23,8 palců,
rozlišení: min. 1920x1080, Jas min. 250 cd/m2, Kontrast min. 1000:1
Pozorovací úhly (Horizontál/Vertikál): 178 / 178
HDMI nebo DP konektor
VESA uchycení</t>
  </si>
  <si>
    <r>
      <t xml:space="preserve">Multifunkční barevná tiskárna
</t>
    </r>
    <r>
      <rPr>
        <sz val="9"/>
        <color rgb="FF000000"/>
        <rFont val="Verdana Pro Cond Light"/>
        <family val="2"/>
      </rPr>
      <t>formát tisku: A4
funkce: tisk, skenování, kopírování
inkoustový tankový systém
barevný tisk: ANO
rozlišení tisku: min. 1200 x 1200 DPI
Rozhraní: min.  Wi-Fi, USB, Ethernet</t>
    </r>
  </si>
  <si>
    <t xml:space="preserve">e-learningový portal včetně SW modulu pro vzdálený přístup. SW modul pro internetový i LAN přístup do databáze studijních materiálů mimo jazykovou laboratoř, Samostatná sekce pro práci s VR a AR, Licence je platná pro databázi min. 999 osob. Min. 5 let bezplatný maintanence
Funkce tvorby kurzů pro jednotlivé výukové předměty Orientace pomocí pásu karet Možnost vkládání pracovních listů Možnost vytváření vlastních karet Funkce nástěnky pro přehled žáka Kalendář pro zobrazení nadcházejících akcí a úkolů. Databáze musí obsahovat vzdělávací materiály (lekce) pro výuku cizích jazyků pro základní školy a střední školy. Je požadováno min. 300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PDF,Databáze výukových materiálů pro práci v prostředí interaktivních zařízením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Virtuální a rozšířená realita (VR a AR)
Databáze musí obsahovat vzdělávací 3D modely pro výuku cizích jazyků, přírodních věd, dějepisu, zeměpisu a technických předmětů pro základní školy a střední školy. Je požadováno minimálně 50 přehledů učiva pro výuku každého z uvedených předmětů
Databáze musí obsahovat vzdělávací 3D modely pro výuku dalších vzdělávacích oblastí pro základní školy
Vizuální knihovny s odborně garantovanými 3D modely s komplexním pokrytím
Databáze výukových materiálů pro práci v prostředí interaktivních zařízení
Databáze testů musí být plně kompatibilní s nabídnutými virtuálními brýlemi
Možnost práce s rozšířenou realitou, která bude obsahovat 3D animace
Simulace skutečného nebo fiktivního prostředí a interakce v něm
Možnost kombinace se všemi operačními systémy (Windows, Android, iOS) a speciálními VR brýlemi
Možnost se s VR headsetem pohybovat v celém prostředí e-learningového portálu
Možnost manipulace s 3D modelem, zobrazení popisků, změna jazyku a práce na konkrétních úkolech
Sdílení promítaného obsahu s jinými žáky nebo pedagogy
</t>
  </si>
  <si>
    <t>Stand-alone VR brýle</t>
  </si>
  <si>
    <t>Stand-alone VR brýle pro učitele</t>
  </si>
  <si>
    <t>Stand-alone (bezpočítačové) brýle pro virtuální realitu, reproduktory, mikrofon. Zorné pole minimálně 90°. Rozlišení displeje brýlí min. 1832 × 1920 pixelů na jedno oko. Obnovovací frekvence min. 90 Hz. Možnost pohybu ve 3D prostoru, wifi, 1 USB-c konektor, hardwarová možnost úpravy vzdáleností čoček od sebe. Velikost uložiště 128 GB. 
Hygienické silikonové návleky na VR brýle.
2x baterie AA ke každým brýlím
1x nabíječka baterií AA do každé dvojice brýlí
Kabel pro propojení VR standalone brýlí s PC/notebookem (5 m, USB-C do USB-C, 5 GB/s).</t>
  </si>
  <si>
    <t>Stand-alone (bezpočítačové) brýle pro virtuální realitu, reproduktory, mikrofon. Zorné pole minimálně 90°. Rozlišení displeje brýlí min. 1832 × 1920 pixelů na jedno oko. Obnovovací frekvence min. 90 Hz. Možnost pohybu ve 3D prostoru, wifi, 1 USB-c konektor, hardwarová možnost úpravy vzdáleností čoček od sebe. Velikost uložiště 128 GB. 
Hygienické silikonové návleky na VR brýle.
2x baterie AA ke každým brýlím
1x nabíječka baterií AA do každé dvojice brýlí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</si>
</sst>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1" formatCode="_-* #,##0\ _K_č_-;\-* #,##0\ _K_č_-;_-* &quot;-&quot;\ _K_č_-;_-@_-"/>
    <numFmt numFmtId="44" formatCode="_-* #,##0.00\ &quot;Kč&quot;_-;\-* #,##0.00\ &quot;Kč&quot;_-;_-* &quot;-&quot;??\ &quot;Kč&quot;_-;_-@_-"/>
    <numFmt numFmtId="164" formatCode="_-* #,##0_-;\-* #,##0_-;_-* &quot;-&quot;_-;_-@_-"/>
    <numFmt numFmtId="165" formatCode="_-* #,##0.00_-;\-* #,##0.00_-;_-* &quot;-&quot;??_-;_-@_-"/>
    <numFmt numFmtId="166" formatCode="#,##0&quot; Kč&quot;"/>
    <numFmt numFmtId="167" formatCode="#,##0.00\ &quot;Kč&quot;"/>
    <numFmt numFmtId="168" formatCode="_ * #,##0_ ;_ * &quot;\&quot;&quot;\&quot;&quot;\&quot;\-#,##0_ ;_ * &quot;-&quot;_ ;_ @_ "/>
    <numFmt numFmtId="169" formatCode="&quot;\&quot;&quot;\&quot;&quot;\&quot;&quot;\&quot;\$#,##0.0000;&quot;\&quot;&quot;\&quot;&quot;\&quot;&quot;\&quot;\(&quot;\&quot;&quot;\&quot;&quot;\&quot;&quot;\&quot;\$#,##0.0000&quot;\&quot;&quot;\&quot;&quot;\&quot;&quot;\&quot;\)"/>
    <numFmt numFmtId="170" formatCode="0.0%"/>
    <numFmt numFmtId="171" formatCode="&quot;$&quot;#,##0.00"/>
    <numFmt numFmtId="172" formatCode="#,##0;&quot;\&quot;&quot;\&quot;&quot;\&quot;&quot;\&quot;\(#,##0&quot;\&quot;&quot;\&quot;&quot;\&quot;&quot;\&quot;\)"/>
    <numFmt numFmtId="173" formatCode="&quot;\&quot;&quot;\&quot;&quot;\&quot;&quot;\&quot;\$#,##0.00;&quot;\&quot;&quot;\&quot;&quot;\&quot;&quot;\&quot;\(&quot;\&quot;&quot;\&quot;&quot;\&quot;&quot;\&quot;\$#,##0.00&quot;\&quot;&quot;\&quot;&quot;\&quot;&quot;\&quot;\)"/>
    <numFmt numFmtId="174" formatCode="&quot;$&quot;#,##0_);[Red]\(&quot;$&quot;#,##0\)"/>
    <numFmt numFmtId="175" formatCode="&quot;\&quot;&quot;\&quot;&quot;\&quot;&quot;\&quot;\$#,##0;&quot;\&quot;&quot;\&quot;&quot;\&quot;&quot;\&quot;\(&quot;\&quot;&quot;\&quot;&quot;\&quot;&quot;\&quot;\$#,##0&quot;\&quot;&quot;\&quot;&quot;\&quot;&quot;\&quot;\)"/>
    <numFmt numFmtId="176" formatCode="&quot;$&quot;#,##0.00_);&quot;\&quot;&quot;\&quot;&quot;\&quot;&quot;\&quot;&quot;\&quot;\(&quot;$&quot;#,##0.00&quot;\&quot;&quot;\&quot;&quot;\&quot;&quot;\&quot;&quot;\&quot;\)"/>
    <numFmt numFmtId="177" formatCode="_(* #,##0.0_);_(* &quot;\&quot;&quot;\&quot;&quot;\&quot;&quot;\&quot;\(#,##0.0&quot;\&quot;&quot;\&quot;&quot;\&quot;&quot;\&quot;\);_(* &quot;-&quot;_);_(@_)"/>
    <numFmt numFmtId="178" formatCode="_(&quot;$&quot;* #,##0_);_(&quot;$&quot;* \(#,##0\);_(&quot;$&quot;* &quot;-&quot;_);_(@_)"/>
    <numFmt numFmtId="179" formatCode="_(&quot;$&quot;* #,##0.00_);_(&quot;$&quot;* \(#,##0.00\);_(&quot;$&quot;* &quot;-&quot;??_);_(@_)"/>
    <numFmt numFmtId="180" formatCode="&quot;\&quot;#,##0.00;&quot;\&quot;&quot;\&quot;\-#,##0.00"/>
    <numFmt numFmtId="181" formatCode="_(&quot;RM&quot;* #,##0_);_(&quot;RM&quot;* \(#,##0\);_(&quot;RM&quot;* &quot;-&quot;_);_(@_)"/>
    <numFmt numFmtId="182" formatCode="#,##0.00\ [$Kč-405]"/>
  </numFmts>
  <fonts count="45">
    <font>
      <sz val="11"/>
      <color theme="1"/>
      <name val="Calibri"/>
      <family val="2"/>
      <charset val="238"/>
      <scheme val="minor"/>
    </font>
    <font>
      <sz val="10"/>
      <name val="Verdana Pro Cond Light"/>
      <family val="2"/>
      <charset val="238"/>
    </font>
    <font>
      <b/>
      <sz val="10"/>
      <name val="Verdana Pro Cond Light"/>
      <family val="2"/>
      <charset val="238"/>
    </font>
    <font>
      <b/>
      <sz val="11"/>
      <color theme="1"/>
      <name val="Calibri"/>
      <family val="2"/>
      <charset val="238"/>
      <scheme val="minor"/>
    </font>
    <font>
      <sz val="20"/>
      <color theme="1"/>
      <name val="Calibri"/>
      <family val="2"/>
      <charset val="238"/>
      <scheme val="minor"/>
    </font>
    <font>
      <sz val="10"/>
      <color theme="1"/>
      <name val="Calibri"/>
      <family val="2"/>
      <charset val="238"/>
      <scheme val="minor"/>
    </font>
    <font>
      <sz val="11"/>
      <color theme="1"/>
      <name val="Calibri"/>
      <family val="2"/>
      <charset val="238"/>
      <scheme val="minor"/>
    </font>
    <font>
      <sz val="10"/>
      <name val="Arial CE"/>
      <charset val="238"/>
    </font>
    <font>
      <u/>
      <sz val="10"/>
      <color indexed="12"/>
      <name val="Arial CE"/>
      <charset val="238"/>
    </font>
    <font>
      <sz val="10"/>
      <name val="Arial"/>
      <family val="2"/>
    </font>
    <font>
      <sz val="8"/>
      <name val="Verdana"/>
      <family val="2"/>
      <charset val="238"/>
    </font>
    <font>
      <sz val="11"/>
      <color indexed="8"/>
      <name val="Calibri"/>
      <family val="2"/>
      <charset val="238"/>
    </font>
    <font>
      <sz val="10"/>
      <name val="Verdana"/>
      <family val="2"/>
      <charset val="238"/>
    </font>
    <font>
      <b/>
      <sz val="12"/>
      <name val="Arial"/>
      <family val="2"/>
    </font>
    <font>
      <sz val="8"/>
      <name val="Arial"/>
      <family val="2"/>
      <charset val="238"/>
    </font>
    <font>
      <u/>
      <sz val="10"/>
      <color indexed="12"/>
      <name val="Verdana"/>
      <family val="2"/>
      <charset val="238"/>
    </font>
    <font>
      <sz val="10"/>
      <name val="Geneva CE"/>
    </font>
    <font>
      <sz val="10"/>
      <name val="Arial"/>
      <family val="2"/>
      <charset val="238"/>
    </font>
    <font>
      <b/>
      <sz val="10"/>
      <name val="Times New Roman CE"/>
    </font>
    <font>
      <sz val="11"/>
      <name val="돋움"/>
      <family val="3"/>
      <charset val="129"/>
    </font>
    <font>
      <sz val="12"/>
      <name val="바탕체"/>
      <family val="1"/>
      <charset val="129"/>
    </font>
    <font>
      <sz val="12"/>
      <name val="Arial MT"/>
      <family val="2"/>
    </font>
    <font>
      <sz val="8"/>
      <name val="Times New Roman"/>
      <family val="1"/>
    </font>
    <font>
      <b/>
      <sz val="10"/>
      <name val="Helv"/>
      <family val="2"/>
    </font>
    <font>
      <sz val="10"/>
      <name val="Times New Roman"/>
      <family val="1"/>
    </font>
    <font>
      <sz val="10"/>
      <name val="MS Serif"/>
      <family val="1"/>
    </font>
    <font>
      <sz val="11"/>
      <name val="??"/>
      <family val="3"/>
    </font>
    <font>
      <sz val="10"/>
      <color indexed="16"/>
      <name val="MS Serif"/>
      <family val="1"/>
    </font>
    <font>
      <sz val="8"/>
      <name val="Arial"/>
      <family val="2"/>
    </font>
    <font>
      <b/>
      <sz val="12"/>
      <name val="Helv"/>
      <family val="2"/>
    </font>
    <font>
      <b/>
      <sz val="8"/>
      <name val="MS Sans Serif"/>
      <family val="2"/>
    </font>
    <font>
      <sz val="10"/>
      <color indexed="12"/>
      <name val="Arial"/>
      <family val="2"/>
    </font>
    <font>
      <b/>
      <sz val="11"/>
      <name val="Helv"/>
      <family val="2"/>
    </font>
    <font>
      <sz val="7"/>
      <name val="Small Fonts"/>
      <family val="2"/>
    </font>
    <font>
      <sz val="10"/>
      <name val="굴림체"/>
      <family val="3"/>
      <charset val="129"/>
    </font>
    <font>
      <u/>
      <sz val="7.5"/>
      <color indexed="36"/>
      <name val="Arial"/>
      <family val="2"/>
    </font>
    <font>
      <sz val="12"/>
      <name val="Osaka"/>
      <family val="3"/>
    </font>
    <font>
      <u/>
      <sz val="11"/>
      <color theme="10"/>
      <name val="Calibri"/>
      <family val="2"/>
      <charset val="238"/>
      <scheme val="minor"/>
    </font>
    <font>
      <sz val="8"/>
      <color theme="1"/>
      <name val="Calibri"/>
      <family val="2"/>
      <charset val="238"/>
      <scheme val="minor"/>
    </font>
    <font>
      <sz val="9"/>
      <color theme="1"/>
      <name val="Verdana Pro Cond Light"/>
      <family val="2"/>
    </font>
    <font>
      <b/>
      <sz val="9"/>
      <color theme="1"/>
      <name val="Verdana Pro Cond Light"/>
      <family val="2"/>
    </font>
    <font>
      <sz val="9"/>
      <name val="Verdana Pro Cond Light"/>
      <family val="2"/>
    </font>
    <font>
      <sz val="9"/>
      <color rgb="FF000000"/>
      <name val="Verdana Pro Cond Light"/>
      <family val="2"/>
    </font>
    <font>
      <b/>
      <sz val="9"/>
      <color rgb="FF000000"/>
      <name val="Verdana Pro Cond Light"/>
      <family val="2"/>
    </font>
    <font>
      <sz val="8"/>
      <color theme="1"/>
      <name val="Verdana Pro Cond Light"/>
      <family val="2"/>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39997558519241921"/>
        <bgColor indexed="31"/>
      </patternFill>
    </fill>
    <fill>
      <patternFill patternType="solid">
        <fgColor theme="5" tint="0.79998168889431442"/>
        <bgColor indexed="64"/>
      </patternFill>
    </fill>
    <fill>
      <patternFill patternType="solid">
        <fgColor indexed="44"/>
        <bgColor indexed="64"/>
      </patternFill>
    </fill>
    <fill>
      <patternFill patternType="solid">
        <fgColor indexed="9"/>
        <bgColor indexed="64"/>
      </patternFill>
    </fill>
    <fill>
      <patternFill patternType="gray0625"/>
    </fill>
  </fills>
  <borders count="17">
    <border>
      <left/>
      <right/>
      <top/>
      <bottom/>
      <diagonal/>
    </border>
    <border>
      <left style="medium">
        <color indexed="8"/>
      </left>
      <right style="thin">
        <color indexed="8"/>
      </right>
      <top style="thin">
        <color indexed="8"/>
      </top>
      <bottom style="thin">
        <color indexed="8"/>
      </bottom>
      <diagonal/>
    </border>
    <border>
      <left/>
      <right style="medium">
        <color indexed="8"/>
      </right>
      <top style="thin">
        <color indexed="8"/>
      </top>
      <bottom style="thin">
        <color indexed="8"/>
      </bottom>
      <diagonal/>
    </border>
    <border>
      <left/>
      <right style="medium">
        <color indexed="8"/>
      </right>
      <top/>
      <bottom style="thin">
        <color indexed="8"/>
      </bottom>
      <diagonal/>
    </border>
    <border>
      <left style="thin">
        <color indexed="64"/>
      </left>
      <right style="thin">
        <color indexed="64"/>
      </right>
      <top style="thin">
        <color indexed="64"/>
      </top>
      <bottom style="thin">
        <color indexed="64"/>
      </bottom>
      <diagonal/>
    </border>
    <border>
      <left style="medium">
        <color indexed="8"/>
      </left>
      <right style="thin">
        <color indexed="8"/>
      </right>
      <top/>
      <bottom style="thin">
        <color indexed="8"/>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double">
        <color indexed="64"/>
      </left>
      <right/>
      <top/>
      <bottom style="hair">
        <color indexed="64"/>
      </bottom>
      <diagonal/>
    </border>
    <border>
      <left/>
      <right/>
      <top style="medium">
        <color indexed="64"/>
      </top>
      <bottom style="medium">
        <color indexed="64"/>
      </bottom>
      <diagonal/>
    </border>
    <border>
      <left/>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62">
    <xf numFmtId="0" fontId="0" fillId="0" borderId="0"/>
    <xf numFmtId="0" fontId="7"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xf numFmtId="0" fontId="19" fillId="0" borderId="0"/>
    <xf numFmtId="0" fontId="19" fillId="0" borderId="0"/>
    <xf numFmtId="0" fontId="19" fillId="0" borderId="0"/>
    <xf numFmtId="0" fontId="20" fillId="0" borderId="0"/>
    <xf numFmtId="0" fontId="9" fillId="0" borderId="0"/>
    <xf numFmtId="0" fontId="14" fillId="0" borderId="8" applyNumberFormat="0" applyFont="0" applyFill="0" applyAlignment="0" applyProtection="0">
      <alignment horizontal="center" vertical="center"/>
    </xf>
    <xf numFmtId="168" fontId="21" fillId="7" borderId="9">
      <alignment horizontal="center" vertical="center"/>
    </xf>
    <xf numFmtId="0" fontId="22" fillId="0" borderId="0">
      <alignment horizontal="center" wrapText="1"/>
      <protection locked="0"/>
    </xf>
    <xf numFmtId="169" fontId="9" fillId="0" borderId="0" applyFill="0" applyBorder="0" applyAlignment="0"/>
    <xf numFmtId="170" fontId="9" fillId="0" borderId="0" applyFill="0" applyBorder="0" applyAlignment="0"/>
    <xf numFmtId="171" fontId="9" fillId="0" borderId="0" applyFill="0" applyBorder="0" applyAlignment="0"/>
    <xf numFmtId="0" fontId="23" fillId="0" borderId="0"/>
    <xf numFmtId="172" fontId="24" fillId="0" borderId="0"/>
    <xf numFmtId="0" fontId="25" fillId="0" borderId="0" applyNumberFormat="0" applyAlignment="0">
      <alignment horizontal="left"/>
    </xf>
    <xf numFmtId="0" fontId="19" fillId="0" borderId="0" applyFont="0" applyFill="0" applyBorder="0" applyAlignment="0" applyProtection="0"/>
    <xf numFmtId="173" fontId="24" fillId="0" borderId="0"/>
    <xf numFmtId="41" fontId="7" fillId="0" borderId="0" applyFont="0" applyFill="0" applyBorder="0" applyAlignment="0" applyProtection="0"/>
    <xf numFmtId="174" fontId="26" fillId="0" borderId="0">
      <protection locked="0"/>
    </xf>
    <xf numFmtId="175" fontId="24" fillId="0" borderId="0"/>
    <xf numFmtId="0" fontId="27" fillId="0" borderId="0" applyNumberFormat="0" applyAlignment="0">
      <alignment horizontal="left"/>
    </xf>
    <xf numFmtId="176" fontId="21" fillId="0" borderId="0">
      <protection locked="0"/>
    </xf>
    <xf numFmtId="38" fontId="28" fillId="8" borderId="0" applyNumberFormat="0" applyBorder="0" applyAlignment="0" applyProtection="0"/>
    <xf numFmtId="0" fontId="29" fillId="0" borderId="0">
      <alignment horizontal="left"/>
    </xf>
    <xf numFmtId="0" fontId="13" fillId="0" borderId="10" applyNumberFormat="0" applyAlignment="0" applyProtection="0">
      <alignment horizontal="left" vertical="center"/>
    </xf>
    <xf numFmtId="0" fontId="13" fillId="0" borderId="7">
      <alignment horizontal="left" vertical="center"/>
    </xf>
    <xf numFmtId="177" fontId="21" fillId="0" borderId="0">
      <protection locked="0"/>
    </xf>
    <xf numFmtId="177" fontId="21" fillId="0" borderId="0">
      <protection locked="0"/>
    </xf>
    <xf numFmtId="0" fontId="30" fillId="0" borderId="11">
      <alignment horizontal="center"/>
    </xf>
    <xf numFmtId="0" fontId="30" fillId="0" borderId="0">
      <alignment horizontal="center"/>
    </xf>
    <xf numFmtId="0" fontId="31" fillId="0" borderId="12" applyNumberFormat="0" applyFill="0" applyAlignment="0" applyProtection="0"/>
    <xf numFmtId="0" fontId="15"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37" fillId="0" borderId="0" applyNumberFormat="0" applyFill="0" applyBorder="0" applyAlignment="0" applyProtection="0"/>
    <xf numFmtId="10" fontId="28" fillId="8" borderId="4" applyNumberFormat="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6" fillId="0" borderId="0" applyFont="0" applyFill="0" applyBorder="0" applyAlignment="0" applyProtection="0"/>
    <xf numFmtId="44" fontId="11"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7" fillId="0" borderId="0" applyFont="0" applyFill="0" applyBorder="0" applyAlignment="0" applyProtection="0"/>
    <xf numFmtId="44" fontId="12" fillId="0" borderId="0" applyFont="0" applyFill="0" applyBorder="0" applyAlignment="0" applyProtection="0"/>
    <xf numFmtId="44" fontId="7"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79" fontId="17"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0" fontId="32" fillId="0" borderId="11"/>
    <xf numFmtId="178" fontId="9" fillId="0" borderId="0" applyFont="0" applyFill="0" applyBorder="0" applyAlignment="0" applyProtection="0"/>
    <xf numFmtId="179" fontId="9" fillId="0" borderId="0" applyFont="0" applyFill="0" applyBorder="0" applyAlignment="0" applyProtection="0"/>
    <xf numFmtId="0" fontId="18" fillId="9" borderId="7" applyNumberFormat="0"/>
    <xf numFmtId="37" fontId="33" fillId="0" borderId="0"/>
    <xf numFmtId="180" fontId="34" fillId="0" borderId="0"/>
    <xf numFmtId="0" fontId="16" fillId="0" borderId="0"/>
    <xf numFmtId="0" fontId="12" fillId="0" borderId="0"/>
    <xf numFmtId="0" fontId="10" fillId="0" borderId="0"/>
    <xf numFmtId="0" fontId="12" fillId="0" borderId="0"/>
    <xf numFmtId="0" fontId="12" fillId="0" borderId="0"/>
    <xf numFmtId="0" fontId="10" fillId="0" borderId="0"/>
    <xf numFmtId="0" fontId="12" fillId="0" borderId="0"/>
    <xf numFmtId="0" fontId="6" fillId="0" borderId="0"/>
    <xf numFmtId="0" fontId="6" fillId="0" borderId="0"/>
    <xf numFmtId="0" fontId="7" fillId="0" borderId="0"/>
    <xf numFmtId="0" fontId="12" fillId="0" borderId="0"/>
    <xf numFmtId="0" fontId="17" fillId="0" borderId="0"/>
    <xf numFmtId="182" fontId="17" fillId="0" borderId="0"/>
    <xf numFmtId="0" fontId="7" fillId="0" borderId="0"/>
    <xf numFmtId="0" fontId="19" fillId="0" borderId="0"/>
    <xf numFmtId="0" fontId="12" fillId="0" borderId="0"/>
    <xf numFmtId="0" fontId="10" fillId="0" borderId="0"/>
    <xf numFmtId="0" fontId="10" fillId="0" borderId="0"/>
    <xf numFmtId="0" fontId="12" fillId="0" borderId="0"/>
    <xf numFmtId="0" fontId="12" fillId="0" borderId="0"/>
    <xf numFmtId="0" fontId="10" fillId="0" borderId="0"/>
    <xf numFmtId="0" fontId="12" fillId="0" borderId="0"/>
    <xf numFmtId="0" fontId="12" fillId="0" borderId="0"/>
    <xf numFmtId="0" fontId="10" fillId="0" borderId="0"/>
    <xf numFmtId="0" fontId="10" fillId="0" borderId="0"/>
    <xf numFmtId="0" fontId="12" fillId="0" borderId="0"/>
    <xf numFmtId="0" fontId="10" fillId="0" borderId="0"/>
    <xf numFmtId="0" fontId="10" fillId="0" borderId="0"/>
    <xf numFmtId="0" fontId="10" fillId="0" borderId="0"/>
    <xf numFmtId="0" fontId="10" fillId="0" borderId="0"/>
    <xf numFmtId="0" fontId="12" fillId="0" borderId="0"/>
    <xf numFmtId="0" fontId="12" fillId="0" borderId="0"/>
    <xf numFmtId="0" fontId="6" fillId="0" borderId="0"/>
    <xf numFmtId="0" fontId="10" fillId="0" borderId="0"/>
    <xf numFmtId="0" fontId="12" fillId="0" borderId="0"/>
    <xf numFmtId="0" fontId="10" fillId="0" borderId="0"/>
    <xf numFmtId="0" fontId="10" fillId="0" borderId="0"/>
    <xf numFmtId="0" fontId="10" fillId="0" borderId="0"/>
    <xf numFmtId="0" fontId="10" fillId="0" borderId="0"/>
    <xf numFmtId="0" fontId="12" fillId="0" borderId="0"/>
    <xf numFmtId="0" fontId="12" fillId="0" borderId="0"/>
    <xf numFmtId="10" fontId="9" fillId="0" borderId="0" applyFont="0" applyFill="0" applyBorder="0" applyAlignment="0" applyProtection="0"/>
    <xf numFmtId="0" fontId="19" fillId="0" borderId="0"/>
    <xf numFmtId="0" fontId="32" fillId="0" borderId="0"/>
    <xf numFmtId="0" fontId="35" fillId="0" borderId="0" applyNumberFormat="0" applyFill="0" applyBorder="0" applyAlignment="0" applyProtection="0">
      <alignment vertical="top"/>
      <protection locked="0"/>
    </xf>
    <xf numFmtId="9" fontId="19" fillId="0" borderId="0" applyFont="0" applyFill="0" applyBorder="0" applyAlignment="0" applyProtection="0">
      <alignment vertical="center"/>
    </xf>
    <xf numFmtId="181" fontId="19" fillId="0" borderId="0" applyFont="0" applyFill="0" applyBorder="0" applyAlignment="0" applyProtection="0"/>
    <xf numFmtId="0" fontId="20" fillId="0" borderId="0" applyFont="0" applyFill="0" applyBorder="0" applyAlignment="0" applyProtection="0"/>
    <xf numFmtId="0" fontId="19" fillId="0" borderId="0"/>
    <xf numFmtId="0" fontId="19" fillId="0" borderId="0">
      <alignment vertical="center"/>
    </xf>
    <xf numFmtId="0" fontId="36" fillId="0" borderId="0"/>
  </cellStyleXfs>
  <cellXfs count="44">
    <xf numFmtId="0" fontId="0" fillId="0" borderId="0" xfId="0"/>
    <xf numFmtId="0" fontId="2" fillId="0" borderId="1" xfId="0" applyFont="1" applyBorder="1" applyAlignment="1">
      <alignment horizontal="center" vertical="center"/>
    </xf>
    <xf numFmtId="0" fontId="1" fillId="0" borderId="2" xfId="0" applyFont="1" applyBorder="1" applyAlignment="1">
      <alignment vertical="center"/>
    </xf>
    <xf numFmtId="0" fontId="1" fillId="0" borderId="2" xfId="0" applyFont="1" applyBorder="1" applyAlignment="1">
      <alignment vertical="center" wrapText="1"/>
    </xf>
    <xf numFmtId="0" fontId="2" fillId="0" borderId="5" xfId="0" applyFont="1" applyBorder="1" applyAlignment="1">
      <alignment horizontal="center" vertical="center"/>
    </xf>
    <xf numFmtId="0" fontId="2" fillId="5" borderId="4" xfId="0" applyFont="1" applyFill="1" applyBorder="1" applyAlignment="1">
      <alignment horizontal="center" vertical="center" wrapText="1" shrinkToFit="1"/>
    </xf>
    <xf numFmtId="166" fontId="2" fillId="5" borderId="4" xfId="0" applyNumberFormat="1" applyFont="1" applyFill="1" applyBorder="1" applyAlignment="1">
      <alignment horizontal="center" vertical="center" wrapText="1" shrinkToFit="1"/>
    </xf>
    <xf numFmtId="167" fontId="0" fillId="6" borderId="4" xfId="0" applyNumberFormat="1" applyFill="1" applyBorder="1"/>
    <xf numFmtId="0" fontId="1" fillId="3" borderId="2" xfId="0" applyFont="1" applyFill="1" applyBorder="1" applyAlignment="1">
      <alignment vertical="center"/>
    </xf>
    <xf numFmtId="0" fontId="1" fillId="3" borderId="2" xfId="0" applyFont="1" applyFill="1" applyBorder="1" applyAlignment="1">
      <alignment vertical="center" wrapText="1"/>
    </xf>
    <xf numFmtId="0" fontId="38" fillId="0" borderId="4" xfId="0" applyFont="1" applyBorder="1" applyAlignment="1">
      <alignment horizontal="center" vertical="center"/>
    </xf>
    <xf numFmtId="0" fontId="1" fillId="0" borderId="16" xfId="0" applyFont="1" applyBorder="1"/>
    <xf numFmtId="0" fontId="39" fillId="0" borderId="4" xfId="0" applyFont="1" applyBorder="1" applyAlignment="1">
      <alignment horizontal="center" vertical="center" wrapText="1"/>
    </xf>
    <xf numFmtId="0" fontId="39" fillId="0" borderId="4" xfId="0" applyFont="1" applyBorder="1" applyAlignment="1">
      <alignment horizontal="left" vertical="center" wrapText="1"/>
    </xf>
    <xf numFmtId="0" fontId="39" fillId="0" borderId="4" xfId="0" applyFont="1" applyBorder="1" applyAlignment="1">
      <alignment horizontal="center" vertical="center"/>
    </xf>
    <xf numFmtId="0" fontId="39" fillId="0" borderId="4" xfId="0" applyFont="1" applyBorder="1" applyAlignment="1">
      <alignment horizontal="left" wrapText="1"/>
    </xf>
    <xf numFmtId="0" fontId="39" fillId="0" borderId="13" xfId="0" applyFont="1" applyBorder="1" applyAlignment="1">
      <alignment horizontal="center" vertical="center" wrapText="1"/>
    </xf>
    <xf numFmtId="0" fontId="39" fillId="0" borderId="13" xfId="0" applyFont="1" applyBorder="1" applyAlignment="1">
      <alignment horizontal="left" vertical="center" wrapText="1"/>
    </xf>
    <xf numFmtId="0" fontId="39" fillId="0" borderId="13" xfId="0" applyFont="1" applyBorder="1" applyAlignment="1">
      <alignment horizontal="center" vertical="center"/>
    </xf>
    <xf numFmtId="0" fontId="39" fillId="0" borderId="4" xfId="120" applyFont="1" applyBorder="1" applyAlignment="1">
      <alignment horizontal="center" vertical="center" wrapText="1"/>
    </xf>
    <xf numFmtId="0" fontId="40" fillId="0" borderId="4" xfId="0" applyFont="1" applyBorder="1" applyAlignment="1">
      <alignment horizontal="left" wrapText="1"/>
    </xf>
    <xf numFmtId="3" fontId="41" fillId="0" borderId="4" xfId="122" applyNumberFormat="1" applyFont="1" applyBorder="1" applyAlignment="1">
      <alignment horizontal="center" vertical="center" wrapText="1"/>
    </xf>
    <xf numFmtId="0" fontId="42" fillId="0" borderId="4" xfId="0" applyFont="1" applyBorder="1" applyAlignment="1">
      <alignment horizontal="left" vertical="center" wrapText="1"/>
    </xf>
    <xf numFmtId="0" fontId="43" fillId="0" borderId="4" xfId="0" applyFont="1" applyBorder="1" applyAlignment="1">
      <alignment horizontal="left" vertical="center" wrapText="1"/>
    </xf>
    <xf numFmtId="0" fontId="3" fillId="4" borderId="4" xfId="0" applyFont="1" applyFill="1" applyBorder="1" applyAlignment="1">
      <alignment horizontal="left"/>
    </xf>
    <xf numFmtId="0" fontId="3" fillId="4" borderId="4" xfId="0" applyFont="1" applyFill="1" applyBorder="1"/>
    <xf numFmtId="0" fontId="1" fillId="2" borderId="3" xfId="0" applyFont="1" applyFill="1" applyBorder="1" applyAlignment="1">
      <alignment vertical="center"/>
    </xf>
    <xf numFmtId="167" fontId="3" fillId="4" borderId="14" xfId="0" applyNumberFormat="1" applyFont="1" applyFill="1" applyBorder="1" applyAlignment="1">
      <alignment horizontal="center" vertical="center"/>
    </xf>
    <xf numFmtId="167" fontId="0" fillId="2" borderId="6" xfId="0" applyNumberFormat="1" applyFill="1" applyBorder="1" applyAlignment="1">
      <alignment horizontal="center" vertical="center" wrapText="1"/>
    </xf>
    <xf numFmtId="167" fontId="0" fillId="0" borderId="6" xfId="0" applyNumberFormat="1" applyBorder="1" applyAlignment="1">
      <alignment horizontal="center" vertical="center"/>
    </xf>
    <xf numFmtId="167" fontId="0" fillId="2" borderId="4" xfId="0" applyNumberFormat="1" applyFill="1" applyBorder="1" applyAlignment="1">
      <alignment horizontal="center" vertical="center" wrapText="1"/>
    </xf>
    <xf numFmtId="167" fontId="0" fillId="0" borderId="4" xfId="0" applyNumberFormat="1" applyBorder="1" applyAlignment="1">
      <alignment horizontal="center" vertical="center"/>
    </xf>
    <xf numFmtId="167" fontId="0" fillId="3" borderId="4" xfId="0" applyNumberFormat="1" applyFill="1" applyBorder="1" applyAlignment="1">
      <alignment horizontal="center" vertical="center"/>
    </xf>
    <xf numFmtId="167" fontId="0" fillId="2" borderId="4" xfId="0" applyNumberFormat="1" applyFill="1" applyBorder="1" applyAlignment="1">
      <alignment horizontal="center" vertical="center"/>
    </xf>
    <xf numFmtId="0" fontId="0" fillId="0" borderId="0" xfId="0" applyAlignment="1">
      <alignment horizontal="center" vertical="center"/>
    </xf>
    <xf numFmtId="167" fontId="0" fillId="0" borderId="15" xfId="0" applyNumberFormat="1" applyBorder="1" applyAlignment="1">
      <alignment horizontal="center" vertical="center"/>
    </xf>
    <xf numFmtId="0" fontId="1" fillId="2" borderId="2" xfId="0" applyFont="1" applyFill="1" applyBorder="1" applyAlignment="1">
      <alignment vertical="center"/>
    </xf>
    <xf numFmtId="0" fontId="1" fillId="2" borderId="2" xfId="0" applyFont="1" applyFill="1" applyBorder="1" applyAlignment="1">
      <alignment vertical="center" wrapText="1"/>
    </xf>
    <xf numFmtId="0" fontId="44" fillId="0" borderId="4" xfId="0" applyFont="1" applyBorder="1" applyAlignment="1">
      <alignment horizontal="left" vertical="center" wrapText="1"/>
    </xf>
    <xf numFmtId="0" fontId="39" fillId="0" borderId="4" xfId="0" applyFont="1" applyFill="1" applyBorder="1" applyAlignment="1">
      <alignment horizontal="center" vertical="center" wrapText="1"/>
    </xf>
    <xf numFmtId="0" fontId="39" fillId="0" borderId="4" xfId="0" applyFont="1" applyFill="1" applyBorder="1" applyAlignment="1">
      <alignment horizontal="left" vertical="center" wrapText="1"/>
    </xf>
    <xf numFmtId="0" fontId="3" fillId="4" borderId="4" xfId="0" applyFont="1" applyFill="1" applyBorder="1" applyAlignment="1">
      <alignment horizontal="center"/>
    </xf>
    <xf numFmtId="0" fontId="4" fillId="4" borderId="0" xfId="0" applyFont="1" applyFill="1" applyAlignment="1">
      <alignment horizontal="center"/>
    </xf>
    <xf numFmtId="0" fontId="5" fillId="0" borderId="0" xfId="0" applyFont="1" applyAlignment="1">
      <alignment horizontal="left" wrapText="1"/>
    </xf>
  </cellXfs>
  <cellStyles count="162">
    <cellStyle name="?" xfId="2" xr:uid="{CAE2DEFB-0244-47AC-9DD6-56CF92119119}"/>
    <cellStyle name="??" xfId="3" xr:uid="{DE2FA0EC-C958-4ADD-A64D-A2268F18E270}"/>
    <cellStyle name="??_x000c_둄_x001b__x000d_|?_x0001_??_x0007__x0001__x0001_" xfId="4" xr:uid="{25DC7D72-0C70-4FF7-BC13-B87702CC1C48}"/>
    <cellStyle name="??&amp;" xfId="5" xr:uid="{66FBF1BD-4FE5-4F2D-A4D8-2440E1C904A5}"/>
    <cellStyle name="??&amp;O" xfId="6" xr:uid="{21043A2B-4A36-4792-BB63-AE9C2CB7BE36}"/>
    <cellStyle name="??&amp;O?" xfId="7" xr:uid="{28AC46EB-854E-42D9-854D-A3C39A79ACB8}"/>
    <cellStyle name="??&amp;O?&amp;" xfId="8" xr:uid="{BF2B0183-25BB-4C07-8849-E5ACAC5B2EC0}"/>
    <cellStyle name="??&amp;O?&amp;H" xfId="9" xr:uid="{1D5408F6-6BC4-433A-8EF7-14DDE8529532}"/>
    <cellStyle name="??&amp;O?&amp;H?" xfId="10" xr:uid="{82107228-3E9E-4F15-816D-A124896452C2}"/>
    <cellStyle name="??&amp;O?&amp;H?_x0008_" xfId="11" xr:uid="{557B2F68-3784-4A85-B004-56D8EA76F966}"/>
    <cellStyle name="??&amp;O?&amp;H?_x0008__x000f_" xfId="12" xr:uid="{A216EEE7-FD32-4EC0-B44E-75F1DC5BE69C}"/>
    <cellStyle name="??&amp;O?&amp;H?_x0008__x000f__x0007_" xfId="13" xr:uid="{B791B8CC-F1AF-413E-B3CF-B8755EA72123}"/>
    <cellStyle name="??&amp;O?&amp;H?_x0008_?" xfId="14" xr:uid="{6D5D958C-819F-4CCC-87BD-58E440C09234}"/>
    <cellStyle name="??&amp;O?&amp;H?_x0008__x000f__x0007_?" xfId="15" xr:uid="{185B10A2-9B71-4AF7-8379-180552D56D51}"/>
    <cellStyle name="??&amp;O?&amp;H?_x0008__x000f__x0007_?_x0007__x0001_" xfId="16" xr:uid="{E4AB7102-5F26-49DF-BF0B-44FA3982688E}"/>
    <cellStyle name="??&amp;O?&amp;H?_x0008__x000f__x0007_?_x0007__x0001__x0001_" xfId="17" xr:uid="{8C97E387-35CA-422B-A934-8C5D0129449B}"/>
    <cellStyle name="??&amp;O?&amp;H?_x0008_??" xfId="18" xr:uid="{5D5656E6-B03D-4330-9896-18553E400DA9}"/>
    <cellStyle name="??&amp;O?&amp;H?_x0008_??_x0007_" xfId="19" xr:uid="{6EB2165E-4625-4EED-A035-8B57CBF0C262}"/>
    <cellStyle name="??&amp;O?&amp;H?_x0008_??_x0007__x0001_" xfId="20" xr:uid="{43EC90C9-90DB-4189-BBAA-AD62C30D5D01}"/>
    <cellStyle name="??&amp;O?&amp;H?_x0008_??_x0007__x0001__x0001_" xfId="21" xr:uid="{9C17057A-16A0-47E6-A8BD-4D9C970ECFB6}"/>
    <cellStyle name="0,0_x000d__x000a_NA_x000d__x000a_" xfId="22" xr:uid="{BC73AEB4-5A88-4DFC-AEA7-E0F8CF24685D}"/>
    <cellStyle name="1D" xfId="23" xr:uid="{9CB94124-8F03-4089-8844-4B35E7105BEB}"/>
    <cellStyle name="Actual Date" xfId="24" xr:uid="{7EA75218-3BA5-4D58-AA32-60C53456B214}"/>
    <cellStyle name="args.style" xfId="25" xr:uid="{3FB08350-DCD4-495D-85E5-CC366000C44C}"/>
    <cellStyle name="Calc Currency (0)" xfId="26" xr:uid="{4E8CFB91-1639-4A86-B280-1704A257A682}"/>
    <cellStyle name="Calc Percent (0)" xfId="27" xr:uid="{2D86808B-7A41-4BA6-BBA9-CB3A813EC4F5}"/>
    <cellStyle name="Calc Percent (1)" xfId="28" xr:uid="{7F196016-4299-479B-B80D-CFBA2CB695E9}"/>
    <cellStyle name="category" xfId="29" xr:uid="{5A2682FA-5714-4287-B57A-004DF0F119A4}"/>
    <cellStyle name="comma zerodec" xfId="30" xr:uid="{ABA2DCB4-2D12-4A56-9D60-364C1A7AD846}"/>
    <cellStyle name="Copied" xfId="31" xr:uid="{1EBF3E81-5398-45E5-B1C4-7912F5ECAFF0}"/>
    <cellStyle name="Currency [0?Sheet7 (3)_미개발 (2)_8월LOCAL판가 " xfId="32" xr:uid="{FE0CB723-1CF8-4F41-BA1A-3E65BD54DBEE}"/>
    <cellStyle name="Currency1" xfId="33" xr:uid="{2F452277-368B-4736-98BB-F55535672D4E}"/>
    <cellStyle name="Čárky bez des. míst 2" xfId="34" xr:uid="{5FBBF3FA-9F28-4A83-A423-CECC77B4D9C9}"/>
    <cellStyle name="Date" xfId="35" xr:uid="{52ECD858-0EED-4B07-B8D3-BE673C34F756}"/>
    <cellStyle name="Dollar (zero dec)" xfId="36" xr:uid="{8B13620A-9768-4189-8A2F-74C2369905B5}"/>
    <cellStyle name="Entered" xfId="37" xr:uid="{A0F5ACD5-038B-4AD1-A0D5-AA2D95B780BB}"/>
    <cellStyle name="Fixed" xfId="38" xr:uid="{6AD2E613-E436-4724-A6F4-0AFD8CC47644}"/>
    <cellStyle name="Grey" xfId="39" xr:uid="{CF14DDD3-709E-4F9C-93C8-2E09F4D954AC}"/>
    <cellStyle name="HEADER" xfId="40" xr:uid="{2A478F82-F42C-4AA8-9CB3-1552BE578958}"/>
    <cellStyle name="Header1" xfId="41" xr:uid="{DFFEB836-67E3-4712-8761-DB620F05899F}"/>
    <cellStyle name="Header2" xfId="42" xr:uid="{7AD950BD-5596-44D8-9B14-AF62DC8A8C0B}"/>
    <cellStyle name="Heading1" xfId="43" xr:uid="{57A70F8D-D9F7-42F2-BC42-6FF74CB5ADD7}"/>
    <cellStyle name="Heading2" xfId="44" xr:uid="{6F2B65E6-BF39-4927-8E8D-75037CC8E4C8}"/>
    <cellStyle name="HEADINGS" xfId="45" xr:uid="{6D939838-3206-44F1-9DDE-D86C4025BFFC}"/>
    <cellStyle name="HEADINGSTOP" xfId="46" xr:uid="{415723E2-D9DA-4D41-A1A7-B3A0EE80318B}"/>
    <cellStyle name="HIGHLIGHT" xfId="47" xr:uid="{51C793FB-732A-4F6B-BC18-25E3528E7C93}"/>
    <cellStyle name="Hypertextový odkaz 2" xfId="48" xr:uid="{1D38F79E-5597-4FC4-8167-DC4AC07B3292}"/>
    <cellStyle name="Hypertextový odkaz 2 2" xfId="49" xr:uid="{3B052F77-456B-4AF5-B43A-2BE7EA9AF6FA}"/>
    <cellStyle name="Hypertextový odkaz 3" xfId="50" xr:uid="{DB8E72D5-ECF0-4161-B5A3-7EC046B51E44}"/>
    <cellStyle name="Hypertextový odkaz 4" xfId="51" xr:uid="{CF25AE03-CABC-49CE-9634-3B68D6F9CE0C}"/>
    <cellStyle name="Input [yellow]" xfId="52" xr:uid="{04F61434-5E45-4248-8FCF-85444DC1A629}"/>
    <cellStyle name="Měna 10" xfId="53" xr:uid="{30F56487-F896-4276-BDBA-B6E6B0D932CF}"/>
    <cellStyle name="Měna 10 2" xfId="54" xr:uid="{D52CA41C-555B-40BD-AA0A-49E1633744B5}"/>
    <cellStyle name="Měna 11" xfId="55" xr:uid="{C677379B-744D-42DB-BE33-4572DADADCF2}"/>
    <cellStyle name="Měna 11 2" xfId="56" xr:uid="{603DEBDA-25FB-4673-8A6D-5E0FE12F0167}"/>
    <cellStyle name="Měna 12" xfId="57" xr:uid="{C0170633-AFA6-4B6C-98D1-CE13F61F0B71}"/>
    <cellStyle name="Měna 12 2" xfId="58" xr:uid="{75C39AEE-BA0A-4683-BBD8-B69B31EC6F30}"/>
    <cellStyle name="Měna 12 3" xfId="59" xr:uid="{B9813891-EBE2-479B-AF1B-A494C6230504}"/>
    <cellStyle name="Měna 12 4" xfId="60" xr:uid="{1875BD12-05B5-4414-ACDC-99E5127B0377}"/>
    <cellStyle name="Měna 12 5" xfId="61" xr:uid="{264DE517-F41F-445A-810B-CC87AB61D6D6}"/>
    <cellStyle name="Měna 12 6" xfId="62" xr:uid="{067E9084-4570-45C5-91E1-89E425F4998B}"/>
    <cellStyle name="Měna 13" xfId="63" xr:uid="{AA35C4EE-66F6-4D40-9BFF-B393A974FDC9}"/>
    <cellStyle name="Měna 13 2" xfId="64" xr:uid="{80967D86-3350-4312-8307-D516EF62253D}"/>
    <cellStyle name="Měna 13 3" xfId="65" xr:uid="{55D918DD-03F5-4B40-973B-6D3AA904D6B9}"/>
    <cellStyle name="Měna 13 4" xfId="66" xr:uid="{C21F613A-E9BA-4D37-B4ED-1CC6BEFEFD35}"/>
    <cellStyle name="Měna 14" xfId="67" xr:uid="{6C54204C-8D38-4901-B26A-19D8350E5DC0}"/>
    <cellStyle name="Měna 14 2" xfId="68" xr:uid="{348A5B2B-5934-4E2F-870B-6D2EB41C556D}"/>
    <cellStyle name="Měna 14 3" xfId="69" xr:uid="{A63A2163-0E60-4C53-A9C3-0907869507A3}"/>
    <cellStyle name="Měna 15" xfId="70" xr:uid="{C8972240-303A-4E37-84DF-706492FFBD49}"/>
    <cellStyle name="Měna 16" xfId="71" xr:uid="{705C0F85-FE0F-4B1E-8AC5-E394118AC214}"/>
    <cellStyle name="Měna 16 2" xfId="72" xr:uid="{E7917719-B2C5-4E63-AED1-4143F431C1F2}"/>
    <cellStyle name="Měna 16 3" xfId="73" xr:uid="{2256DA85-C1F8-4AAE-9C7C-8513614720F1}"/>
    <cellStyle name="Měna 17" xfId="74" xr:uid="{0AB07D51-D0A3-49EC-9CFA-D6D9483C596F}"/>
    <cellStyle name="Měna 18" xfId="75" xr:uid="{4E0D1BAF-52ED-46A1-8E36-E5913315B7E1}"/>
    <cellStyle name="Měna 19" xfId="76" xr:uid="{DDA9BD61-ABE3-4502-A91E-D2641C6D4EDF}"/>
    <cellStyle name="Měna 2" xfId="77" xr:uid="{170E8DEB-8662-4829-864C-29A6349B5F66}"/>
    <cellStyle name="Měna 2 2" xfId="78" xr:uid="{5A044CE9-57CD-42A5-BA4C-8B65D65E4360}"/>
    <cellStyle name="Měna 2 3" xfId="79" xr:uid="{194DF9B4-4688-42E3-81F9-A96BA0850C24}"/>
    <cellStyle name="Měna 3" xfId="80" xr:uid="{11CE3A98-63CF-4218-96B6-25E93E713321}"/>
    <cellStyle name="Měna 3 2" xfId="81" xr:uid="{0299D6C7-93FB-4CB2-8E26-C9E80486D7E2}"/>
    <cellStyle name="Měna 3 3" xfId="82" xr:uid="{BA0501E7-1EA9-4033-A1AC-CE3C6589D707}"/>
    <cellStyle name="Měna 3 4" xfId="83" xr:uid="{62F8F474-5D45-43B8-9C18-BF3A1BD979F2}"/>
    <cellStyle name="Měna 3 4 2" xfId="84" xr:uid="{51096781-79E0-4A5B-84CC-32612E34B274}"/>
    <cellStyle name="Měna 3 4 2 2" xfId="85" xr:uid="{55864C0A-3064-46E3-9764-24E224A2C4A9}"/>
    <cellStyle name="Měna 3 4 2 3" xfId="86" xr:uid="{A1BEF2FC-980E-44F3-B041-CFC8D77A13EC}"/>
    <cellStyle name="Měna 3 4 3" xfId="87" xr:uid="{31FBBF5F-F2BA-490C-8969-75C3C1CCCB80}"/>
    <cellStyle name="Měna 3 5" xfId="88" xr:uid="{C3D03230-DD1A-4732-889D-99B22A3324FF}"/>
    <cellStyle name="Měna 3 6" xfId="89" xr:uid="{3360ABF2-4BCD-476E-A624-29902A01A1C4}"/>
    <cellStyle name="Měna 4" xfId="90" xr:uid="{820DB517-A40E-4040-9F2D-B5B5BF2755D5}"/>
    <cellStyle name="Měna 5" xfId="91" xr:uid="{B3B296C1-78FE-486D-A152-0678F3262C1D}"/>
    <cellStyle name="Měna 5 2" xfId="92" xr:uid="{9E5280D3-31B3-429E-9422-59DE3EC1C0E6}"/>
    <cellStyle name="Měna 6" xfId="93" xr:uid="{1C345CC7-2139-4CF3-BB1F-547B56788BF9}"/>
    <cellStyle name="Měna 6 2" xfId="94" xr:uid="{F0D60544-74D6-4695-86DB-15A6E6CD81FB}"/>
    <cellStyle name="Měna 6 3" xfId="95" xr:uid="{33251F2E-A8AF-4EDA-B642-C045D8ED8F06}"/>
    <cellStyle name="Měna 6 4" xfId="96" xr:uid="{38734B97-FCCB-4B40-BC4C-F86E2D85CA6E}"/>
    <cellStyle name="Měna 7" xfId="97" xr:uid="{30E69E32-6D63-45FA-995C-CA76A7E6420A}"/>
    <cellStyle name="Měna 7 2" xfId="98" xr:uid="{AD2545B9-751F-4189-981E-17AFA1AAEB7A}"/>
    <cellStyle name="Měna 8" xfId="99" xr:uid="{C7AC6900-DCA0-4BD4-B276-71A7CEF04348}"/>
    <cellStyle name="Měna 9" xfId="100" xr:uid="{D2E66074-EABE-4CF1-92A6-119113A1549B}"/>
    <cellStyle name="Měna 9 2" xfId="101" xr:uid="{1C9ED70D-BA3A-43AF-9333-919425B01D52}"/>
    <cellStyle name="měny 2 2" xfId="102" xr:uid="{0691DD1B-C82D-49A8-877F-DE794224126A}"/>
    <cellStyle name="Millares [0]_Di9L0p5bavC9Lhwa3ve6ibtON" xfId="103" xr:uid="{CD900C56-E0BC-4F02-A6EF-76EB15E08C52}"/>
    <cellStyle name="Millares_Di9L0p5bavC9Lhwa3ve6ibtON" xfId="104" xr:uid="{DF5D7AA1-F1E2-4D82-A192-1FAA52080415}"/>
    <cellStyle name="Model" xfId="105" xr:uid="{08C4E8EC-09C0-42A4-8ED0-B5D76347AF05}"/>
    <cellStyle name="Moneda [0]_Di9L0p5bavC9Lhwa3ve6ibtON" xfId="106" xr:uid="{DFC53776-78FC-46A0-B445-71F5F86E5A2D}"/>
    <cellStyle name="Moneda_Di9L0p5bavC9Lhwa3ve6ibtON" xfId="107" xr:uid="{8EC260AB-94E1-4138-ACD0-77AAF685009F}"/>
    <cellStyle name="Název skupiny" xfId="108" xr:uid="{0EBBAA81-4500-46A9-A741-5591CAFB76D4}"/>
    <cellStyle name="no dec" xfId="109" xr:uid="{B9650F88-7578-4A19-8F98-B4764805A754}"/>
    <cellStyle name="Normal - Style1" xfId="110" xr:uid="{0FC6798A-59BB-4981-86BC-8E3EADC2DB0A}"/>
    <cellStyle name="Normal_CENIK" xfId="111" xr:uid="{B3C28DAC-B102-4CC3-A746-95196EA3FD6E}"/>
    <cellStyle name="Normální" xfId="0" builtinId="0"/>
    <cellStyle name="Normální 10" xfId="112" xr:uid="{72C9CC6A-8C1B-4D8A-9E5F-D8F465703342}"/>
    <cellStyle name="Normální 11" xfId="113" xr:uid="{73825311-A03C-4B7A-ACDD-956FAE06C42F}"/>
    <cellStyle name="Normální 11 2" xfId="114" xr:uid="{41EF5D31-0F49-4379-8F30-3883228A1C20}"/>
    <cellStyle name="Normální 11 3" xfId="115" xr:uid="{2E52E53C-67E0-4594-A88B-654F42F62D05}"/>
    <cellStyle name="Normální 12" xfId="116" xr:uid="{C6420DE5-0298-4DE8-B541-3D0E992CA992}"/>
    <cellStyle name="Normální 13" xfId="117" xr:uid="{BBE59E4A-BA4E-4891-8BB9-2B73C105E93A}"/>
    <cellStyle name="Normální 14" xfId="118" xr:uid="{4D7DC82E-A248-42D3-8C67-56E2597B9BF6}"/>
    <cellStyle name="Normální 15" xfId="119" xr:uid="{8F75AF8E-8F18-43E2-AA0B-3DD79C20B766}"/>
    <cellStyle name="Normální 16" xfId="1" xr:uid="{AED3E72A-33E4-43B8-B96F-010BC0B3212A}"/>
    <cellStyle name="Normální 2" xfId="120" xr:uid="{BC917DDC-C8AC-4928-9DD3-B0897F11AD99}"/>
    <cellStyle name="Normální 2 2" xfId="121" xr:uid="{FD0001E8-C685-478F-97E3-B7FA74BEB31F}"/>
    <cellStyle name="normální 2 2 2" xfId="122" xr:uid="{8D0F541B-A8A2-4B98-9C88-91CC8FC18BB2}"/>
    <cellStyle name="normální 2 2 2 2" xfId="123" xr:uid="{E04266EA-816A-45B4-8B31-21B70155A06C}"/>
    <cellStyle name="Normální 2 3" xfId="124" xr:uid="{B9CA9232-B69F-4A66-91D2-CDFC386A44A7}"/>
    <cellStyle name="normální 2 4" xfId="125" xr:uid="{490C4DE5-8554-4FF5-A572-B7780166E9EA}"/>
    <cellStyle name="Normální 2 5" xfId="126" xr:uid="{5F6005BB-E28E-488E-888D-70E0ECA5DBF0}"/>
    <cellStyle name="Normální 3" xfId="127" xr:uid="{1D95FB42-3C97-4AFC-BF12-C9F281861128}"/>
    <cellStyle name="Normální 3 2" xfId="128" xr:uid="{B2350637-5233-42DF-B322-B348B78F423E}"/>
    <cellStyle name="Normální 3 3" xfId="129" xr:uid="{6D988E98-4DBF-40AC-A641-74F32A3B420F}"/>
    <cellStyle name="Normální 3 4" xfId="130" xr:uid="{D54BBD02-C734-4472-8179-75288E2DAC63}"/>
    <cellStyle name="Normální 3 5" xfId="131" xr:uid="{E60946A7-C97C-4FE9-B225-56C150B92B74}"/>
    <cellStyle name="Normální 3 6" xfId="132" xr:uid="{95A5E5B8-FF89-4D2D-AAAE-8B4A94E2291A}"/>
    <cellStyle name="Normální 4" xfId="133" xr:uid="{8D975117-DB15-48BE-B380-E95B8EC5A1CD}"/>
    <cellStyle name="Normální 4 2" xfId="134" xr:uid="{4B67EC17-608B-46AF-98D9-FFEAB21D661C}"/>
    <cellStyle name="Normální 4 2 2" xfId="135" xr:uid="{8EFC6E5B-39C8-4FE6-A5DC-0B28F7E785FF}"/>
    <cellStyle name="Normální 4 2 3" xfId="136" xr:uid="{1D0815B0-45D2-4DD0-ADF7-776474250887}"/>
    <cellStyle name="Normální 4 3" xfId="137" xr:uid="{D2EC3B63-CCE9-4EDE-A055-A8D7C1E7D92F}"/>
    <cellStyle name="Normální 5" xfId="138" xr:uid="{A0A6BB2B-E103-4F9C-9B26-FF5FC700BA71}"/>
    <cellStyle name="Normální 5 2" xfId="139" xr:uid="{7423AED8-CC02-407A-A6F4-77831624EC0E}"/>
    <cellStyle name="Normální 5 3" xfId="140" xr:uid="{A6DE472E-0EC6-4383-9065-8D9836026985}"/>
    <cellStyle name="Normální 6" xfId="141" xr:uid="{BF496072-E157-4081-AE3D-D794C581A0EF}"/>
    <cellStyle name="Normální 6 2" xfId="142" xr:uid="{D7815E1D-559A-4B47-928B-D83DE41CF204}"/>
    <cellStyle name="Normální 7" xfId="143" xr:uid="{B23AEEC7-8796-49BA-B199-0DDE0F4C3529}"/>
    <cellStyle name="Normální 8" xfId="144" xr:uid="{DF9B4C7B-3B80-456E-941B-0E2FB9CB393F}"/>
    <cellStyle name="Normální 8 2" xfId="145" xr:uid="{0E0648BC-9593-4C2E-847E-AED6BEE39A68}"/>
    <cellStyle name="Normální 8 3" xfId="146" xr:uid="{D9120998-2DE4-4E19-A553-BA326CB8E3F1}"/>
    <cellStyle name="Normální 8 4" xfId="147" xr:uid="{A8EE1DFC-F098-42A1-8DE8-65B273E3362E}"/>
    <cellStyle name="Normální 8 5" xfId="148" xr:uid="{E650305F-132C-485A-AABF-6CACD8353A50}"/>
    <cellStyle name="Normální 8 6" xfId="149" xr:uid="{BB09D962-B1C7-4054-B021-0CCD3781776E}"/>
    <cellStyle name="Normální 9" xfId="150" xr:uid="{8AAE0218-89D0-4EC4-96B5-7D70E5C9646B}"/>
    <cellStyle name="Normální 9 2" xfId="151" xr:uid="{D6563D28-0454-4847-B00E-F1F79A57399E}"/>
    <cellStyle name="Percent [2]" xfId="152" xr:uid="{8CAA23CE-0575-4BDF-BABD-4B441F127D0A}"/>
    <cellStyle name="Styl 1" xfId="153" xr:uid="{73C30139-E91A-4C43-B77A-D0E02BD19CB8}"/>
    <cellStyle name="subhead" xfId="154" xr:uid="{BA5CF026-54DE-4D43-B384-CC0BDA2652F8}"/>
    <cellStyle name="뒤에 오는 하이퍼링크" xfId="155" xr:uid="{9B40F9A6-461B-44BF-B3C8-7868F60339F5}"/>
    <cellStyle name="백분율 2" xfId="156" xr:uid="{F62C60A0-DB6A-4F3D-ADF4-52C978F2799E}"/>
    <cellStyle name="콤마 [0]_  종  합  " xfId="157" xr:uid="{47A55A3B-36C4-4185-99FB-AB43863FCEE1}"/>
    <cellStyle name="콤마_  종  합  " xfId="158" xr:uid="{1157CCC2-5A38-41CA-94AE-50B8690E2D50}"/>
    <cellStyle name="표준 2" xfId="159" xr:uid="{31862DEB-BAB8-44FE-95B5-14908FA791E6}"/>
    <cellStyle name="표준_7월가격인하(EU)(0620))_13593" xfId="160" xr:uid="{96B6B465-6C03-4A60-A0BD-A7D2D6696836}"/>
    <cellStyle name="標準_17&quot;, 20&quot; APCC" xfId="161" xr:uid="{7F816887-DCD5-435C-973C-59DE92D2F5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3F286-02A8-4E2D-B159-25E989E8E9B4}">
  <dimension ref="A3:H32"/>
  <sheetViews>
    <sheetView tabSelected="1" topLeftCell="A4" zoomScale="60" zoomScaleNormal="60" workbookViewId="0">
      <selection activeCell="C19" sqref="C19"/>
    </sheetView>
  </sheetViews>
  <sheetFormatPr defaultRowHeight="14.4"/>
  <cols>
    <col min="2" max="2" width="22.5546875" customWidth="1"/>
    <col min="3" max="3" width="109.88671875" customWidth="1"/>
    <col min="5" max="5" width="14.77734375" customWidth="1"/>
    <col min="6" max="6" width="15.21875" customWidth="1"/>
    <col min="7" max="7" width="15.109375" customWidth="1"/>
    <col min="8" max="8" width="26.88671875" customWidth="1"/>
  </cols>
  <sheetData>
    <row r="3" spans="1:8" ht="28.2" customHeight="1">
      <c r="A3" s="42" t="s">
        <v>10</v>
      </c>
      <c r="B3" s="42"/>
      <c r="C3" s="42"/>
      <c r="D3" s="42"/>
      <c r="E3" s="42"/>
      <c r="F3" s="42"/>
      <c r="G3" s="42"/>
      <c r="H3" s="42"/>
    </row>
    <row r="4" spans="1:8" ht="44.7" customHeight="1">
      <c r="A4" s="43" t="s">
        <v>7</v>
      </c>
      <c r="B4" s="43"/>
      <c r="C4" s="43"/>
      <c r="D4" s="43"/>
      <c r="E4" s="43"/>
      <c r="F4" s="43"/>
      <c r="G4" s="43"/>
      <c r="H4" s="43"/>
    </row>
    <row r="6" spans="1:8" ht="37.799999999999997">
      <c r="A6" s="5" t="s">
        <v>0</v>
      </c>
      <c r="B6" s="5" t="s">
        <v>1</v>
      </c>
      <c r="C6" s="5" t="s">
        <v>8</v>
      </c>
      <c r="D6" s="5" t="s">
        <v>2</v>
      </c>
      <c r="E6" s="6" t="s">
        <v>3</v>
      </c>
      <c r="F6" s="6" t="s">
        <v>4</v>
      </c>
      <c r="G6" s="6" t="s">
        <v>5</v>
      </c>
      <c r="H6" s="5" t="s">
        <v>9</v>
      </c>
    </row>
    <row r="7" spans="1:8" ht="192" customHeight="1">
      <c r="A7" s="4">
        <v>1</v>
      </c>
      <c r="B7" s="12" t="s">
        <v>11</v>
      </c>
      <c r="C7" s="13" t="s">
        <v>39</v>
      </c>
      <c r="D7" s="14">
        <v>20</v>
      </c>
      <c r="E7" s="28"/>
      <c r="F7" s="29">
        <f>D7*E7</f>
        <v>0</v>
      </c>
      <c r="G7" s="29">
        <f>F7*1.21</f>
        <v>0</v>
      </c>
      <c r="H7" s="26"/>
    </row>
    <row r="8" spans="1:8" ht="68.25" customHeight="1">
      <c r="A8" s="1">
        <v>2</v>
      </c>
      <c r="B8" s="12" t="s">
        <v>12</v>
      </c>
      <c r="C8" s="13" t="s">
        <v>13</v>
      </c>
      <c r="D8" s="14">
        <v>2</v>
      </c>
      <c r="E8" s="30"/>
      <c r="F8" s="31">
        <f t="shared" ref="F8:F22" si="0">D8*E8</f>
        <v>0</v>
      </c>
      <c r="G8" s="31">
        <f t="shared" ref="G8:G22" si="1">F8*1.21</f>
        <v>0</v>
      </c>
      <c r="H8" s="2"/>
    </row>
    <row r="9" spans="1:8" ht="136.5" customHeight="1">
      <c r="A9" s="4">
        <v>3</v>
      </c>
      <c r="B9" s="12" t="s">
        <v>14</v>
      </c>
      <c r="C9" s="15" t="s">
        <v>15</v>
      </c>
      <c r="D9" s="14">
        <v>5</v>
      </c>
      <c r="E9" s="30"/>
      <c r="F9" s="31">
        <f t="shared" si="0"/>
        <v>0</v>
      </c>
      <c r="G9" s="31">
        <f t="shared" si="1"/>
        <v>0</v>
      </c>
      <c r="H9" s="3"/>
    </row>
    <row r="10" spans="1:8" ht="56.25" customHeight="1">
      <c r="A10" s="4">
        <v>4</v>
      </c>
      <c r="B10" s="12" t="s">
        <v>16</v>
      </c>
      <c r="C10" s="13" t="s">
        <v>17</v>
      </c>
      <c r="D10" s="14">
        <v>5</v>
      </c>
      <c r="E10" s="30"/>
      <c r="F10" s="31">
        <f t="shared" si="0"/>
        <v>0</v>
      </c>
      <c r="G10" s="31">
        <f t="shared" si="1"/>
        <v>0</v>
      </c>
      <c r="H10" s="3"/>
    </row>
    <row r="11" spans="1:8" ht="114.75" customHeight="1">
      <c r="A11" s="1">
        <v>5</v>
      </c>
      <c r="B11" s="12" t="s">
        <v>18</v>
      </c>
      <c r="C11" s="13" t="s">
        <v>19</v>
      </c>
      <c r="D11" s="14">
        <v>5</v>
      </c>
      <c r="E11" s="30"/>
      <c r="F11" s="31">
        <f t="shared" si="0"/>
        <v>0</v>
      </c>
      <c r="G11" s="31">
        <f t="shared" si="1"/>
        <v>0</v>
      </c>
      <c r="H11" s="3"/>
    </row>
    <row r="12" spans="1:8" ht="36" customHeight="1">
      <c r="A12" s="4">
        <v>6</v>
      </c>
      <c r="B12" s="16" t="s">
        <v>20</v>
      </c>
      <c r="C12" s="17" t="s">
        <v>21</v>
      </c>
      <c r="D12" s="18">
        <v>5</v>
      </c>
      <c r="E12" s="30"/>
      <c r="F12" s="31">
        <f t="shared" si="0"/>
        <v>0</v>
      </c>
      <c r="G12" s="31">
        <f t="shared" si="1"/>
        <v>0</v>
      </c>
      <c r="H12" s="3"/>
    </row>
    <row r="13" spans="1:8" ht="264.75" customHeight="1">
      <c r="A13" s="4">
        <v>7</v>
      </c>
      <c r="B13" s="19" t="s">
        <v>22</v>
      </c>
      <c r="C13" s="20" t="s">
        <v>36</v>
      </c>
      <c r="D13" s="21">
        <v>2</v>
      </c>
      <c r="E13" s="30"/>
      <c r="F13" s="32">
        <f t="shared" si="0"/>
        <v>0</v>
      </c>
      <c r="G13" s="32">
        <f t="shared" si="1"/>
        <v>0</v>
      </c>
      <c r="H13" s="36"/>
    </row>
    <row r="14" spans="1:8" ht="163.5" customHeight="1">
      <c r="A14" s="1">
        <v>8</v>
      </c>
      <c r="B14" s="19" t="s">
        <v>23</v>
      </c>
      <c r="C14" s="15" t="s">
        <v>37</v>
      </c>
      <c r="D14" s="21">
        <v>1</v>
      </c>
      <c r="E14" s="30"/>
      <c r="F14" s="32">
        <f t="shared" si="0"/>
        <v>0</v>
      </c>
      <c r="G14" s="32">
        <f t="shared" si="1"/>
        <v>0</v>
      </c>
      <c r="H14" s="37"/>
    </row>
    <row r="15" spans="1:8" ht="82.5" customHeight="1">
      <c r="A15" s="4">
        <v>9</v>
      </c>
      <c r="B15" s="19" t="s">
        <v>24</v>
      </c>
      <c r="C15" s="22" t="s">
        <v>38</v>
      </c>
      <c r="D15" s="21">
        <v>3</v>
      </c>
      <c r="E15" s="30"/>
      <c r="F15" s="32">
        <f t="shared" si="0"/>
        <v>0</v>
      </c>
      <c r="G15" s="32">
        <f t="shared" si="1"/>
        <v>0</v>
      </c>
      <c r="H15" s="36"/>
    </row>
    <row r="16" spans="1:8" ht="96" customHeight="1">
      <c r="A16" s="4">
        <v>10</v>
      </c>
      <c r="B16" s="19" t="s">
        <v>24</v>
      </c>
      <c r="C16" s="23" t="s">
        <v>40</v>
      </c>
      <c r="D16" s="21">
        <v>1</v>
      </c>
      <c r="E16" s="33"/>
      <c r="F16" s="32">
        <f t="shared" si="0"/>
        <v>0</v>
      </c>
      <c r="G16" s="32">
        <f t="shared" si="1"/>
        <v>0</v>
      </c>
      <c r="H16" s="36"/>
    </row>
    <row r="17" spans="1:8" ht="42.75" customHeight="1">
      <c r="A17" s="1">
        <v>11</v>
      </c>
      <c r="B17" s="12" t="s">
        <v>25</v>
      </c>
      <c r="C17" s="13" t="s">
        <v>26</v>
      </c>
      <c r="D17" s="14">
        <v>1</v>
      </c>
      <c r="E17" s="33"/>
      <c r="F17" s="32">
        <f t="shared" si="0"/>
        <v>0</v>
      </c>
      <c r="G17" s="32">
        <f t="shared" si="1"/>
        <v>0</v>
      </c>
      <c r="H17" s="8"/>
    </row>
    <row r="18" spans="1:8" ht="78" customHeight="1">
      <c r="A18" s="4">
        <v>12</v>
      </c>
      <c r="B18" s="39" t="s">
        <v>42</v>
      </c>
      <c r="C18" s="40" t="s">
        <v>45</v>
      </c>
      <c r="D18" s="14">
        <v>4</v>
      </c>
      <c r="E18" s="33"/>
      <c r="F18" s="32">
        <f t="shared" si="0"/>
        <v>0</v>
      </c>
      <c r="G18" s="32">
        <f t="shared" si="1"/>
        <v>0</v>
      </c>
      <c r="H18" s="36"/>
    </row>
    <row r="19" spans="1:8" ht="98.25" customHeight="1">
      <c r="A19" s="4">
        <v>13</v>
      </c>
      <c r="B19" s="39" t="s">
        <v>43</v>
      </c>
      <c r="C19" s="40" t="s">
        <v>44</v>
      </c>
      <c r="D19" s="14">
        <v>1</v>
      </c>
      <c r="E19" s="33"/>
      <c r="F19" s="32">
        <f t="shared" si="0"/>
        <v>0</v>
      </c>
      <c r="G19" s="32">
        <f t="shared" si="1"/>
        <v>0</v>
      </c>
      <c r="H19" s="36"/>
    </row>
    <row r="20" spans="1:8" ht="88.5" customHeight="1">
      <c r="A20" s="1">
        <v>14</v>
      </c>
      <c r="B20" s="12" t="s">
        <v>27</v>
      </c>
      <c r="C20" s="13" t="s">
        <v>28</v>
      </c>
      <c r="D20" s="14">
        <v>1</v>
      </c>
      <c r="E20" s="33"/>
      <c r="F20" s="32">
        <f t="shared" si="0"/>
        <v>0</v>
      </c>
      <c r="G20" s="32">
        <f t="shared" si="1"/>
        <v>0</v>
      </c>
      <c r="H20" s="9"/>
    </row>
    <row r="21" spans="1:8" ht="96.75" customHeight="1">
      <c r="A21" s="4">
        <v>15</v>
      </c>
      <c r="B21" s="12" t="s">
        <v>29</v>
      </c>
      <c r="C21" s="13" t="s">
        <v>30</v>
      </c>
      <c r="D21" s="14">
        <v>4</v>
      </c>
      <c r="E21" s="33"/>
      <c r="F21" s="32">
        <f t="shared" si="0"/>
        <v>0</v>
      </c>
      <c r="G21" s="32">
        <f t="shared" si="1"/>
        <v>0</v>
      </c>
      <c r="H21" s="8"/>
    </row>
    <row r="22" spans="1:8" ht="44.25" customHeight="1">
      <c r="A22" s="4">
        <v>16</v>
      </c>
      <c r="B22" s="12" t="s">
        <v>31</v>
      </c>
      <c r="C22" s="15" t="s">
        <v>32</v>
      </c>
      <c r="D22" s="14">
        <v>4</v>
      </c>
      <c r="E22" s="33"/>
      <c r="F22" s="32">
        <f t="shared" si="0"/>
        <v>0</v>
      </c>
      <c r="G22" s="32">
        <f t="shared" si="1"/>
        <v>0</v>
      </c>
      <c r="H22" s="8"/>
    </row>
    <row r="23" spans="1:8" ht="36" customHeight="1">
      <c r="A23" s="4">
        <v>17</v>
      </c>
      <c r="B23" s="12" t="s">
        <v>33</v>
      </c>
      <c r="C23" s="13" t="s">
        <v>34</v>
      </c>
      <c r="D23" s="14">
        <v>4</v>
      </c>
      <c r="E23" s="33"/>
      <c r="F23" s="32">
        <f t="shared" ref="F23:F24" si="2">D23*E23</f>
        <v>0</v>
      </c>
      <c r="G23" s="32">
        <f t="shared" ref="G23:G24" si="3">F23*1.21</f>
        <v>0</v>
      </c>
      <c r="H23" s="8"/>
    </row>
    <row r="24" spans="1:8" ht="357">
      <c r="A24" s="4">
        <v>19</v>
      </c>
      <c r="B24" s="12" t="s">
        <v>35</v>
      </c>
      <c r="C24" s="38" t="s">
        <v>41</v>
      </c>
      <c r="D24" s="14">
        <v>1</v>
      </c>
      <c r="E24" s="33"/>
      <c r="F24" s="32">
        <f t="shared" si="2"/>
        <v>0</v>
      </c>
      <c r="G24" s="32">
        <f t="shared" si="3"/>
        <v>0</v>
      </c>
      <c r="H24" s="36"/>
    </row>
    <row r="25" spans="1:8" ht="15" thickBot="1">
      <c r="D25" s="10"/>
      <c r="E25" s="34"/>
      <c r="F25" s="34"/>
      <c r="G25" s="34"/>
    </row>
    <row r="26" spans="1:8" ht="15" thickBot="1">
      <c r="D26" s="34"/>
      <c r="E26" s="27" t="s">
        <v>6</v>
      </c>
      <c r="F26" s="35">
        <f>SUM(F7:F24)</f>
        <v>0</v>
      </c>
      <c r="G26" s="35">
        <f>SUM(G7:G24)</f>
        <v>0</v>
      </c>
      <c r="H26" s="11"/>
    </row>
    <row r="27" spans="1:8">
      <c r="D27" s="34"/>
      <c r="E27" s="34"/>
      <c r="F27" s="34"/>
      <c r="G27" s="34"/>
    </row>
    <row r="29" spans="1:8">
      <c r="B29" s="41"/>
      <c r="C29" s="41"/>
    </row>
    <row r="30" spans="1:8">
      <c r="B30" s="24"/>
      <c r="C30" s="7">
        <f>F26</f>
        <v>0</v>
      </c>
    </row>
    <row r="31" spans="1:8">
      <c r="B31" s="24"/>
      <c r="C31" s="7">
        <f>C32-C30</f>
        <v>0</v>
      </c>
    </row>
    <row r="32" spans="1:8">
      <c r="B32" s="25"/>
      <c r="C32" s="7">
        <f>G26</f>
        <v>0</v>
      </c>
    </row>
  </sheetData>
  <protectedRanges>
    <protectedRange sqref="E7:E24" name="Oblast1"/>
  </protectedRanges>
  <mergeCells count="3">
    <mergeCell ref="B29:C29"/>
    <mergeCell ref="A3:H3"/>
    <mergeCell ref="A4:H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2023-04-03T07:26:36Z</dcterms:created>
  <dcterms:modified xsi:type="dcterms:W3CDTF">2024-01-31T13:02:39Z</dcterms:modified>
</cp:coreProperties>
</file>